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ndenzettel" sheetId="1" state="visible" r:id="rId1"/>
  </sheets>
  <definedNames>
    <definedName name="_xlnm.Print_Area" localSheetId="0">'Stundenzettel'!$A$1:$G$48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m yyyy"/>
    <numFmt numFmtId="166" formatCode="dd.mm.yyyy"/>
    <numFmt numFmtId="167" formatCode="ddd"/>
    <numFmt numFmtId="168" formatCode="hh:mm"/>
    <numFmt numFmtId="169" formatCode="[h]:mm"/>
    <numFmt numFmtId="170" formatCode="+0.00;-0.00;0.00"/>
  </numFmts>
  <fonts count="7">
    <font>
      <name val="Calibri"/>
      <family val="2"/>
      <color theme="1"/>
      <sz val="11"/>
      <scheme val="minor"/>
    </font>
    <font>
      <name val="Arial"/>
      <b val="1"/>
      <color rgb="001C2B4A"/>
      <sz val="18"/>
    </font>
    <font>
      <name val="Arial"/>
      <color rgb="006B7280"/>
      <sz val="9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1C2B4A"/>
      <sz val="10"/>
    </font>
    <font>
      <name val="Arial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EF2F8"/>
      </patternFill>
    </fill>
  </fills>
  <borders count="3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  <border>
      <bottom style="thin">
        <color rgb="0000000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2" borderId="1" pivotButton="0" quotePrefix="0" xfId="0"/>
    <xf numFmtId="165" fontId="4" fillId="2" borderId="1" applyAlignment="1" pivotButton="0" quotePrefix="0" xfId="0">
      <alignment horizontal="left"/>
    </xf>
    <xf numFmtId="2" fontId="4" fillId="2" borderId="1" applyAlignment="1" pivotButton="0" quotePrefix="0" xfId="0">
      <alignment horizontal="left"/>
    </xf>
    <xf numFmtId="0" fontId="2" fillId="0" borderId="0" applyAlignment="1" pivotButton="0" quotePrefix="0" xfId="0">
      <alignment vertical="top" wrapText="1"/>
    </xf>
    <xf numFmtId="0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center"/>
    </xf>
    <xf numFmtId="166" fontId="4" fillId="0" borderId="1" pivotButton="0" quotePrefix="0" xfId="0"/>
    <xf numFmtId="167" fontId="4" fillId="0" borderId="1" applyAlignment="1" pivotButton="0" quotePrefix="0" xfId="0">
      <alignment horizontal="center"/>
    </xf>
    <xf numFmtId="168" fontId="4" fillId="2" borderId="1" applyAlignment="1" pivotButton="0" quotePrefix="0" xfId="0">
      <alignment horizontal="center"/>
    </xf>
    <xf numFmtId="169" fontId="4" fillId="2" borderId="1" applyAlignment="1" pivotButton="0" quotePrefix="0" xfId="0">
      <alignment horizontal="center"/>
    </xf>
    <xf numFmtId="169" fontId="4" fillId="0" borderId="1" applyAlignment="1" pivotButton="0" quotePrefix="0" xfId="0">
      <alignment horizontal="center"/>
    </xf>
    <xf numFmtId="0" fontId="3" fillId="0" borderId="0" applyAlignment="1" pivotButton="0" quotePrefix="0" xfId="0">
      <alignment horizontal="right"/>
    </xf>
    <xf numFmtId="169" fontId="3" fillId="0" borderId="1" applyAlignment="1" pivotButton="0" quotePrefix="0" xfId="0">
      <alignment horizontal="center"/>
    </xf>
    <xf numFmtId="0" fontId="4" fillId="0" borderId="0" applyAlignment="1" pivotButton="0" quotePrefix="0" xfId="0">
      <alignment horizontal="right"/>
    </xf>
    <xf numFmtId="2" fontId="4" fillId="0" borderId="1" applyAlignment="1" pivotButton="0" quotePrefix="0" xfId="0">
      <alignment horizontal="center"/>
    </xf>
    <xf numFmtId="170" fontId="3" fillId="0" borderId="1" applyAlignment="1" pivotButton="0" quotePrefix="0" xfId="0">
      <alignment horizontal="center"/>
    </xf>
    <xf numFmtId="0" fontId="0" fillId="0" borderId="2" pivotButton="0" quotePrefix="0" xfId="0"/>
    <xf numFmtId="0" fontId="2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1F1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10" customWidth="1" min="3" max="3"/>
    <col width="10" customWidth="1" min="4" max="4"/>
    <col width="10" customWidth="1" min="5" max="5"/>
    <col width="13" customWidth="1" min="6" max="6"/>
    <col width="34" customWidth="1" min="7" max="7"/>
  </cols>
  <sheetData>
    <row r="1">
      <c r="A1" s="1" t="inlineStr">
        <is>
          <t>Stundenzettel</t>
        </is>
      </c>
      <c r="G1" s="2" t="inlineStr">
        <is>
          <t>Vorlage von presio.eu</t>
        </is>
      </c>
    </row>
    <row r="3">
      <c r="A3" s="3" t="inlineStr">
        <is>
          <t>Mitarbeiter</t>
        </is>
      </c>
      <c r="B3" s="4" t="inlineStr">
        <is>
          <t>Vorname Nachname</t>
        </is>
      </c>
      <c r="F3" s="3" t="inlineStr">
        <is>
          <t>Firma</t>
        </is>
      </c>
      <c r="G3" s="4" t="inlineStr">
        <is>
          <t>Name der Firma</t>
        </is>
      </c>
    </row>
    <row r="4">
      <c r="A4" s="3" t="inlineStr">
        <is>
          <t>Monat</t>
        </is>
      </c>
      <c r="B4" s="5" t="n">
        <v>46327</v>
      </c>
      <c r="F4" s="3" t="inlineStr">
        <is>
          <t>Soll-Stunden</t>
        </is>
      </c>
      <c r="G4" s="6" t="n">
        <v>160</v>
      </c>
    </row>
    <row r="5" ht="26" customHeight="1">
      <c r="A5" s="7" t="inlineStr">
        <is>
          <t>Gelbe Felder ausfüllen. Monat: beliebiges Datum im Monat, z. B. 01.11.2026. Zeiten als hh:mm (08:00), Pause als Dauer (0:30). Zeile 8 ist ein Beispiel und kann überschrieben werden.</t>
        </is>
      </c>
    </row>
    <row r="7">
      <c r="A7" s="8" t="inlineStr">
        <is>
          <t>Datum</t>
        </is>
      </c>
      <c r="B7" s="9" t="inlineStr">
        <is>
          <t>Tag</t>
        </is>
      </c>
      <c r="C7" s="9" t="inlineStr">
        <is>
          <t>Beginn</t>
        </is>
      </c>
      <c r="D7" s="9" t="inlineStr">
        <is>
          <t>Ende</t>
        </is>
      </c>
      <c r="E7" s="9" t="inlineStr">
        <is>
          <t>Pause</t>
        </is>
      </c>
      <c r="F7" s="9" t="inlineStr">
        <is>
          <t>Arbeitszeit</t>
        </is>
      </c>
      <c r="G7" s="8" t="inlineStr">
        <is>
          <t>Bemerkung</t>
        </is>
      </c>
    </row>
    <row r="8">
      <c r="A8" s="10">
        <f>IF(0&lt;DAY(EOMONTH($B$4,0)),DATE(YEAR($B$4),MONTH($B$4),1)+0,"")</f>
        <v/>
      </c>
      <c r="B8" s="11">
        <f>IF(A8="","",A8)</f>
        <v/>
      </c>
      <c r="C8" s="12" t="n">
        <v>0.3333333333333333</v>
      </c>
      <c r="D8" s="12" t="n">
        <v>0.6875</v>
      </c>
      <c r="E8" s="13" t="n">
        <v>0.02083333333333333</v>
      </c>
      <c r="F8" s="14">
        <f>IF(OR(C8="",D8=""),"",MOD(D8-C8,1)-E8)</f>
        <v/>
      </c>
      <c r="G8" s="4" t="inlineStr">
        <is>
          <t>Beispiel</t>
        </is>
      </c>
    </row>
    <row r="9">
      <c r="A9" s="10">
        <f>IF(1&lt;DAY(EOMONTH($B$4,0)),DATE(YEAR($B$4),MONTH($B$4),1)+1,"")</f>
        <v/>
      </c>
      <c r="B9" s="11">
        <f>IF(A9="","",A9)</f>
        <v/>
      </c>
      <c r="C9" s="12" t="n"/>
      <c r="D9" s="12" t="n"/>
      <c r="E9" s="13" t="n"/>
      <c r="F9" s="14">
        <f>IF(OR(C9="",D9=""),"",MOD(D9-C9,1)-E9)</f>
        <v/>
      </c>
      <c r="G9" s="4" t="n"/>
    </row>
    <row r="10">
      <c r="A10" s="10">
        <f>IF(2&lt;DAY(EOMONTH($B$4,0)),DATE(YEAR($B$4),MONTH($B$4),1)+2,"")</f>
        <v/>
      </c>
      <c r="B10" s="11">
        <f>IF(A10="","",A10)</f>
        <v/>
      </c>
      <c r="C10" s="12" t="n"/>
      <c r="D10" s="12" t="n"/>
      <c r="E10" s="13" t="n"/>
      <c r="F10" s="14">
        <f>IF(OR(C10="",D10=""),"",MOD(D10-C10,1)-E10)</f>
        <v/>
      </c>
      <c r="G10" s="4" t="n"/>
    </row>
    <row r="11">
      <c r="A11" s="10">
        <f>IF(3&lt;DAY(EOMONTH($B$4,0)),DATE(YEAR($B$4),MONTH($B$4),1)+3,"")</f>
        <v/>
      </c>
      <c r="B11" s="11">
        <f>IF(A11="","",A11)</f>
        <v/>
      </c>
      <c r="C11" s="12" t="n"/>
      <c r="D11" s="12" t="n"/>
      <c r="E11" s="13" t="n"/>
      <c r="F11" s="14">
        <f>IF(OR(C11="",D11=""),"",MOD(D11-C11,1)-E11)</f>
        <v/>
      </c>
      <c r="G11" s="4" t="n"/>
    </row>
    <row r="12">
      <c r="A12" s="10">
        <f>IF(4&lt;DAY(EOMONTH($B$4,0)),DATE(YEAR($B$4),MONTH($B$4),1)+4,"")</f>
        <v/>
      </c>
      <c r="B12" s="11">
        <f>IF(A12="","",A12)</f>
        <v/>
      </c>
      <c r="C12" s="12" t="n"/>
      <c r="D12" s="12" t="n"/>
      <c r="E12" s="13" t="n"/>
      <c r="F12" s="14">
        <f>IF(OR(C12="",D12=""),"",MOD(D12-C12,1)-E12)</f>
        <v/>
      </c>
      <c r="G12" s="4" t="n"/>
    </row>
    <row r="13">
      <c r="A13" s="10">
        <f>IF(5&lt;DAY(EOMONTH($B$4,0)),DATE(YEAR($B$4),MONTH($B$4),1)+5,"")</f>
        <v/>
      </c>
      <c r="B13" s="11">
        <f>IF(A13="","",A13)</f>
        <v/>
      </c>
      <c r="C13" s="12" t="n"/>
      <c r="D13" s="12" t="n"/>
      <c r="E13" s="13" t="n"/>
      <c r="F13" s="14">
        <f>IF(OR(C13="",D13=""),"",MOD(D13-C13,1)-E13)</f>
        <v/>
      </c>
      <c r="G13" s="4" t="n"/>
    </row>
    <row r="14">
      <c r="A14" s="10">
        <f>IF(6&lt;DAY(EOMONTH($B$4,0)),DATE(YEAR($B$4),MONTH($B$4),1)+6,"")</f>
        <v/>
      </c>
      <c r="B14" s="11">
        <f>IF(A14="","",A14)</f>
        <v/>
      </c>
      <c r="C14" s="12" t="n"/>
      <c r="D14" s="12" t="n"/>
      <c r="E14" s="13" t="n"/>
      <c r="F14" s="14">
        <f>IF(OR(C14="",D14=""),"",MOD(D14-C14,1)-E14)</f>
        <v/>
      </c>
      <c r="G14" s="4" t="n"/>
    </row>
    <row r="15">
      <c r="A15" s="10">
        <f>IF(7&lt;DAY(EOMONTH($B$4,0)),DATE(YEAR($B$4),MONTH($B$4),1)+7,"")</f>
        <v/>
      </c>
      <c r="B15" s="11">
        <f>IF(A15="","",A15)</f>
        <v/>
      </c>
      <c r="C15" s="12" t="n"/>
      <c r="D15" s="12" t="n"/>
      <c r="E15" s="13" t="n"/>
      <c r="F15" s="14">
        <f>IF(OR(C15="",D15=""),"",MOD(D15-C15,1)-E15)</f>
        <v/>
      </c>
      <c r="G15" s="4" t="n"/>
    </row>
    <row r="16">
      <c r="A16" s="10">
        <f>IF(8&lt;DAY(EOMONTH($B$4,0)),DATE(YEAR($B$4),MONTH($B$4),1)+8,"")</f>
        <v/>
      </c>
      <c r="B16" s="11">
        <f>IF(A16="","",A16)</f>
        <v/>
      </c>
      <c r="C16" s="12" t="n"/>
      <c r="D16" s="12" t="n"/>
      <c r="E16" s="13" t="n"/>
      <c r="F16" s="14">
        <f>IF(OR(C16="",D16=""),"",MOD(D16-C16,1)-E16)</f>
        <v/>
      </c>
      <c r="G16" s="4" t="n"/>
    </row>
    <row r="17">
      <c r="A17" s="10">
        <f>IF(9&lt;DAY(EOMONTH($B$4,0)),DATE(YEAR($B$4),MONTH($B$4),1)+9,"")</f>
        <v/>
      </c>
      <c r="B17" s="11">
        <f>IF(A17="","",A17)</f>
        <v/>
      </c>
      <c r="C17" s="12" t="n"/>
      <c r="D17" s="12" t="n"/>
      <c r="E17" s="13" t="n"/>
      <c r="F17" s="14">
        <f>IF(OR(C17="",D17=""),"",MOD(D17-C17,1)-E17)</f>
        <v/>
      </c>
      <c r="G17" s="4" t="n"/>
    </row>
    <row r="18">
      <c r="A18" s="10">
        <f>IF(10&lt;DAY(EOMONTH($B$4,0)),DATE(YEAR($B$4),MONTH($B$4),1)+10,"")</f>
        <v/>
      </c>
      <c r="B18" s="11">
        <f>IF(A18="","",A18)</f>
        <v/>
      </c>
      <c r="C18" s="12" t="n"/>
      <c r="D18" s="12" t="n"/>
      <c r="E18" s="13" t="n"/>
      <c r="F18" s="14">
        <f>IF(OR(C18="",D18=""),"",MOD(D18-C18,1)-E18)</f>
        <v/>
      </c>
      <c r="G18" s="4" t="n"/>
    </row>
    <row r="19">
      <c r="A19" s="10">
        <f>IF(11&lt;DAY(EOMONTH($B$4,0)),DATE(YEAR($B$4),MONTH($B$4),1)+11,"")</f>
        <v/>
      </c>
      <c r="B19" s="11">
        <f>IF(A19="","",A19)</f>
        <v/>
      </c>
      <c r="C19" s="12" t="n"/>
      <c r="D19" s="12" t="n"/>
      <c r="E19" s="13" t="n"/>
      <c r="F19" s="14">
        <f>IF(OR(C19="",D19=""),"",MOD(D19-C19,1)-E19)</f>
        <v/>
      </c>
      <c r="G19" s="4" t="n"/>
    </row>
    <row r="20">
      <c r="A20" s="10">
        <f>IF(12&lt;DAY(EOMONTH($B$4,0)),DATE(YEAR($B$4),MONTH($B$4),1)+12,"")</f>
        <v/>
      </c>
      <c r="B20" s="11">
        <f>IF(A20="","",A20)</f>
        <v/>
      </c>
      <c r="C20" s="12" t="n"/>
      <c r="D20" s="12" t="n"/>
      <c r="E20" s="13" t="n"/>
      <c r="F20" s="14">
        <f>IF(OR(C20="",D20=""),"",MOD(D20-C20,1)-E20)</f>
        <v/>
      </c>
      <c r="G20" s="4" t="n"/>
    </row>
    <row r="21">
      <c r="A21" s="10">
        <f>IF(13&lt;DAY(EOMONTH($B$4,0)),DATE(YEAR($B$4),MONTH($B$4),1)+13,"")</f>
        <v/>
      </c>
      <c r="B21" s="11">
        <f>IF(A21="","",A21)</f>
        <v/>
      </c>
      <c r="C21" s="12" t="n"/>
      <c r="D21" s="12" t="n"/>
      <c r="E21" s="13" t="n"/>
      <c r="F21" s="14">
        <f>IF(OR(C21="",D21=""),"",MOD(D21-C21,1)-E21)</f>
        <v/>
      </c>
      <c r="G21" s="4" t="n"/>
    </row>
    <row r="22">
      <c r="A22" s="10">
        <f>IF(14&lt;DAY(EOMONTH($B$4,0)),DATE(YEAR($B$4),MONTH($B$4),1)+14,"")</f>
        <v/>
      </c>
      <c r="B22" s="11">
        <f>IF(A22="","",A22)</f>
        <v/>
      </c>
      <c r="C22" s="12" t="n"/>
      <c r="D22" s="12" t="n"/>
      <c r="E22" s="13" t="n"/>
      <c r="F22" s="14">
        <f>IF(OR(C22="",D22=""),"",MOD(D22-C22,1)-E22)</f>
        <v/>
      </c>
      <c r="G22" s="4" t="n"/>
    </row>
    <row r="23">
      <c r="A23" s="10">
        <f>IF(15&lt;DAY(EOMONTH($B$4,0)),DATE(YEAR($B$4),MONTH($B$4),1)+15,"")</f>
        <v/>
      </c>
      <c r="B23" s="11">
        <f>IF(A23="","",A23)</f>
        <v/>
      </c>
      <c r="C23" s="12" t="n"/>
      <c r="D23" s="12" t="n"/>
      <c r="E23" s="13" t="n"/>
      <c r="F23" s="14">
        <f>IF(OR(C23="",D23=""),"",MOD(D23-C23,1)-E23)</f>
        <v/>
      </c>
      <c r="G23" s="4" t="n"/>
    </row>
    <row r="24">
      <c r="A24" s="10">
        <f>IF(16&lt;DAY(EOMONTH($B$4,0)),DATE(YEAR($B$4),MONTH($B$4),1)+16,"")</f>
        <v/>
      </c>
      <c r="B24" s="11">
        <f>IF(A24="","",A24)</f>
        <v/>
      </c>
      <c r="C24" s="12" t="n"/>
      <c r="D24" s="12" t="n"/>
      <c r="E24" s="13" t="n"/>
      <c r="F24" s="14">
        <f>IF(OR(C24="",D24=""),"",MOD(D24-C24,1)-E24)</f>
        <v/>
      </c>
      <c r="G24" s="4" t="n"/>
    </row>
    <row r="25">
      <c r="A25" s="10">
        <f>IF(17&lt;DAY(EOMONTH($B$4,0)),DATE(YEAR($B$4),MONTH($B$4),1)+17,"")</f>
        <v/>
      </c>
      <c r="B25" s="11">
        <f>IF(A25="","",A25)</f>
        <v/>
      </c>
      <c r="C25" s="12" t="n"/>
      <c r="D25" s="12" t="n"/>
      <c r="E25" s="13" t="n"/>
      <c r="F25" s="14">
        <f>IF(OR(C25="",D25=""),"",MOD(D25-C25,1)-E25)</f>
        <v/>
      </c>
      <c r="G25" s="4" t="n"/>
    </row>
    <row r="26">
      <c r="A26" s="10">
        <f>IF(18&lt;DAY(EOMONTH($B$4,0)),DATE(YEAR($B$4),MONTH($B$4),1)+18,"")</f>
        <v/>
      </c>
      <c r="B26" s="11">
        <f>IF(A26="","",A26)</f>
        <v/>
      </c>
      <c r="C26" s="12" t="n"/>
      <c r="D26" s="12" t="n"/>
      <c r="E26" s="13" t="n"/>
      <c r="F26" s="14">
        <f>IF(OR(C26="",D26=""),"",MOD(D26-C26,1)-E26)</f>
        <v/>
      </c>
      <c r="G26" s="4" t="n"/>
    </row>
    <row r="27">
      <c r="A27" s="10">
        <f>IF(19&lt;DAY(EOMONTH($B$4,0)),DATE(YEAR($B$4),MONTH($B$4),1)+19,"")</f>
        <v/>
      </c>
      <c r="B27" s="11">
        <f>IF(A27="","",A27)</f>
        <v/>
      </c>
      <c r="C27" s="12" t="n"/>
      <c r="D27" s="12" t="n"/>
      <c r="E27" s="13" t="n"/>
      <c r="F27" s="14">
        <f>IF(OR(C27="",D27=""),"",MOD(D27-C27,1)-E27)</f>
        <v/>
      </c>
      <c r="G27" s="4" t="n"/>
    </row>
    <row r="28">
      <c r="A28" s="10">
        <f>IF(20&lt;DAY(EOMONTH($B$4,0)),DATE(YEAR($B$4),MONTH($B$4),1)+20,"")</f>
        <v/>
      </c>
      <c r="B28" s="11">
        <f>IF(A28="","",A28)</f>
        <v/>
      </c>
      <c r="C28" s="12" t="n"/>
      <c r="D28" s="12" t="n"/>
      <c r="E28" s="13" t="n"/>
      <c r="F28" s="14">
        <f>IF(OR(C28="",D28=""),"",MOD(D28-C28,1)-E28)</f>
        <v/>
      </c>
      <c r="G28" s="4" t="n"/>
    </row>
    <row r="29">
      <c r="A29" s="10">
        <f>IF(21&lt;DAY(EOMONTH($B$4,0)),DATE(YEAR($B$4),MONTH($B$4),1)+21,"")</f>
        <v/>
      </c>
      <c r="B29" s="11">
        <f>IF(A29="","",A29)</f>
        <v/>
      </c>
      <c r="C29" s="12" t="n"/>
      <c r="D29" s="12" t="n"/>
      <c r="E29" s="13" t="n"/>
      <c r="F29" s="14">
        <f>IF(OR(C29="",D29=""),"",MOD(D29-C29,1)-E29)</f>
        <v/>
      </c>
      <c r="G29" s="4" t="n"/>
    </row>
    <row r="30">
      <c r="A30" s="10">
        <f>IF(22&lt;DAY(EOMONTH($B$4,0)),DATE(YEAR($B$4),MONTH($B$4),1)+22,"")</f>
        <v/>
      </c>
      <c r="B30" s="11">
        <f>IF(A30="","",A30)</f>
        <v/>
      </c>
      <c r="C30" s="12" t="n"/>
      <c r="D30" s="12" t="n"/>
      <c r="E30" s="13" t="n"/>
      <c r="F30" s="14">
        <f>IF(OR(C30="",D30=""),"",MOD(D30-C30,1)-E30)</f>
        <v/>
      </c>
      <c r="G30" s="4" t="n"/>
    </row>
    <row r="31">
      <c r="A31" s="10">
        <f>IF(23&lt;DAY(EOMONTH($B$4,0)),DATE(YEAR($B$4),MONTH($B$4),1)+23,"")</f>
        <v/>
      </c>
      <c r="B31" s="11">
        <f>IF(A31="","",A31)</f>
        <v/>
      </c>
      <c r="C31" s="12" t="n"/>
      <c r="D31" s="12" t="n"/>
      <c r="E31" s="13" t="n"/>
      <c r="F31" s="14">
        <f>IF(OR(C31="",D31=""),"",MOD(D31-C31,1)-E31)</f>
        <v/>
      </c>
      <c r="G31" s="4" t="n"/>
    </row>
    <row r="32">
      <c r="A32" s="10">
        <f>IF(24&lt;DAY(EOMONTH($B$4,0)),DATE(YEAR($B$4),MONTH($B$4),1)+24,"")</f>
        <v/>
      </c>
      <c r="B32" s="11">
        <f>IF(A32="","",A32)</f>
        <v/>
      </c>
      <c r="C32" s="12" t="n"/>
      <c r="D32" s="12" t="n"/>
      <c r="E32" s="13" t="n"/>
      <c r="F32" s="14">
        <f>IF(OR(C32="",D32=""),"",MOD(D32-C32,1)-E32)</f>
        <v/>
      </c>
      <c r="G32" s="4" t="n"/>
    </row>
    <row r="33">
      <c r="A33" s="10">
        <f>IF(25&lt;DAY(EOMONTH($B$4,0)),DATE(YEAR($B$4),MONTH($B$4),1)+25,"")</f>
        <v/>
      </c>
      <c r="B33" s="11">
        <f>IF(A33="","",A33)</f>
        <v/>
      </c>
      <c r="C33" s="12" t="n"/>
      <c r="D33" s="12" t="n"/>
      <c r="E33" s="13" t="n"/>
      <c r="F33" s="14">
        <f>IF(OR(C33="",D33=""),"",MOD(D33-C33,1)-E33)</f>
        <v/>
      </c>
      <c r="G33" s="4" t="n"/>
    </row>
    <row r="34">
      <c r="A34" s="10">
        <f>IF(26&lt;DAY(EOMONTH($B$4,0)),DATE(YEAR($B$4),MONTH($B$4),1)+26,"")</f>
        <v/>
      </c>
      <c r="B34" s="11">
        <f>IF(A34="","",A34)</f>
        <v/>
      </c>
      <c r="C34" s="12" t="n"/>
      <c r="D34" s="12" t="n"/>
      <c r="E34" s="13" t="n"/>
      <c r="F34" s="14">
        <f>IF(OR(C34="",D34=""),"",MOD(D34-C34,1)-E34)</f>
        <v/>
      </c>
      <c r="G34" s="4" t="n"/>
    </row>
    <row r="35">
      <c r="A35" s="10">
        <f>IF(27&lt;DAY(EOMONTH($B$4,0)),DATE(YEAR($B$4),MONTH($B$4),1)+27,"")</f>
        <v/>
      </c>
      <c r="B35" s="11">
        <f>IF(A35="","",A35)</f>
        <v/>
      </c>
      <c r="C35" s="12" t="n"/>
      <c r="D35" s="12" t="n"/>
      <c r="E35" s="13" t="n"/>
      <c r="F35" s="14">
        <f>IF(OR(C35="",D35=""),"",MOD(D35-C35,1)-E35)</f>
        <v/>
      </c>
      <c r="G35" s="4" t="n"/>
    </row>
    <row r="36">
      <c r="A36" s="10">
        <f>IF(28&lt;DAY(EOMONTH($B$4,0)),DATE(YEAR($B$4),MONTH($B$4),1)+28,"")</f>
        <v/>
      </c>
      <c r="B36" s="11">
        <f>IF(A36="","",A36)</f>
        <v/>
      </c>
      <c r="C36" s="12" t="n"/>
      <c r="D36" s="12" t="n"/>
      <c r="E36" s="13" t="n"/>
      <c r="F36" s="14">
        <f>IF(OR(C36="",D36=""),"",MOD(D36-C36,1)-E36)</f>
        <v/>
      </c>
      <c r="G36" s="4" t="n"/>
    </row>
    <row r="37">
      <c r="A37" s="10">
        <f>IF(29&lt;DAY(EOMONTH($B$4,0)),DATE(YEAR($B$4),MONTH($B$4),1)+29,"")</f>
        <v/>
      </c>
      <c r="B37" s="11">
        <f>IF(A37="","",A37)</f>
        <v/>
      </c>
      <c r="C37" s="12" t="n"/>
      <c r="D37" s="12" t="n"/>
      <c r="E37" s="13" t="n"/>
      <c r="F37" s="14">
        <f>IF(OR(C37="",D37=""),"",MOD(D37-C37,1)-E37)</f>
        <v/>
      </c>
      <c r="G37" s="4" t="n"/>
    </row>
    <row r="38">
      <c r="A38" s="10">
        <f>IF(30&lt;DAY(EOMONTH($B$4,0)),DATE(YEAR($B$4),MONTH($B$4),1)+30,"")</f>
        <v/>
      </c>
      <c r="B38" s="11">
        <f>IF(A38="","",A38)</f>
        <v/>
      </c>
      <c r="C38" s="12" t="n"/>
      <c r="D38" s="12" t="n"/>
      <c r="E38" s="13" t="n"/>
      <c r="F38" s="14">
        <f>IF(OR(C38="",D38=""),"",MOD(D38-C38,1)-E38)</f>
        <v/>
      </c>
      <c r="G38" s="4" t="n"/>
    </row>
    <row r="40">
      <c r="C40" s="15" t="inlineStr">
        <is>
          <t>Summe Arbeitszeit (Std:Min)</t>
        </is>
      </c>
      <c r="F40" s="16">
        <f>SUM(F8:F38)</f>
        <v/>
      </c>
    </row>
    <row r="41">
      <c r="C41" s="17" t="inlineStr">
        <is>
          <t>Summe Arbeitszeit (Stunden)</t>
        </is>
      </c>
      <c r="F41" s="18">
        <f>F40*24</f>
        <v/>
      </c>
    </row>
    <row r="42">
      <c r="C42" s="17" t="inlineStr">
        <is>
          <t>Soll-Stunden</t>
        </is>
      </c>
      <c r="F42" s="18">
        <f>G4</f>
        <v/>
      </c>
    </row>
    <row r="43">
      <c r="C43" s="15" t="inlineStr">
        <is>
          <t>Mehr- (+) / Minusstunden (−)</t>
        </is>
      </c>
      <c r="F43" s="19">
        <f>F41-F42</f>
        <v/>
      </c>
    </row>
    <row r="45" ht="28" customHeight="1">
      <c r="A45" s="20" t="n"/>
      <c r="B45" s="20" t="n"/>
      <c r="C45" s="20" t="n"/>
      <c r="D45" s="20" t="n"/>
      <c r="E45" s="20" t="n"/>
      <c r="F45" s="20" t="n"/>
      <c r="G45" s="20" t="n"/>
    </row>
    <row r="46">
      <c r="A46" s="21" t="inlineStr">
        <is>
          <t>Datum, Unterschrift Mitarbeiter</t>
        </is>
      </c>
      <c r="E46" s="21" t="inlineStr">
        <is>
          <t>Datum, Unterschrift Arbeitgeber</t>
        </is>
      </c>
    </row>
    <row r="48" ht="24" customHeight="1">
      <c r="A48" s="22" t="inlineStr">
        <is>
          <t>Grundlagen: Aufzeichnungspflicht nach BAG-Beschluss vom 13.09.2022, § 16 Abs. 2 ArbZG und § 17 MiLoG; Aufbewahrung mindestens zwei Jahre. Keine Rechtsberatung. Digital statt Zettel: presio.eu</t>
        </is>
      </c>
    </row>
  </sheetData>
  <mergeCells count="8">
    <mergeCell ref="C42:E42"/>
    <mergeCell ref="B3:D3"/>
    <mergeCell ref="C41:E41"/>
    <mergeCell ref="B4:D4"/>
    <mergeCell ref="C40:E40"/>
    <mergeCell ref="A48:G48"/>
    <mergeCell ref="C43:E43"/>
    <mergeCell ref="A5:G5"/>
  </mergeCells>
  <conditionalFormatting sqref="A8:G38">
    <cfRule type="expression" priority="1" dxfId="0">
      <formula>AND($A8&lt;&gt;"",WEEKDAY($A8,2)&gt;5)</formula>
    </cfRule>
  </conditionalFormatting>
  <dataValidations count="1">
    <dataValidation sqref="B4" showDropDown="0" showInputMessage="0" showErrorMessage="0" allowBlank="0" errorTitle="Monat" error="Bitte ein Datum eintragen, z. B. 01.11.2026" type="date" operator="greaterThan">
      <formula1>36526</formula1>
    </dataValidation>
  </dataValidations>
  <pageMargins left="0.4" right="0.4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Presio</dc:creator>
  <dc:title>Stundenzettel-Vorlage</dc:title>
  <dcterms:created xsi:type="dcterms:W3CDTF">2026-10-12T10:14:21Z</dcterms:created>
  <dcterms:modified xsi:type="dcterms:W3CDTF">2026-10-12T10:14:21Z</dcterms:modified>
</cp:coreProperties>
</file>